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VITALES\2021 Nacimientos Vivos y Defunciones Fetales\"/>
    </mc:Choice>
  </mc:AlternateContent>
  <bookViews>
    <workbookView xWindow="0" yWindow="0" windowWidth="27375" windowHeight="10845" tabRatio="771"/>
  </bookViews>
  <sheets>
    <sheet name="Grafica 5 y 6 sin relleno" sheetId="7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75" l="1"/>
  <c r="E52" i="75"/>
  <c r="B51" i="75"/>
  <c r="B48" i="75"/>
  <c r="C47" i="75"/>
  <c r="B44" i="75"/>
  <c r="B40" i="75"/>
  <c r="D36" i="75"/>
  <c r="B43" i="75" s="1"/>
  <c r="E13" i="75"/>
  <c r="E11" i="75"/>
  <c r="B41" i="75" l="1"/>
  <c r="B46" i="75"/>
  <c r="B38" i="75"/>
  <c r="B42" i="75"/>
  <c r="B47" i="75"/>
  <c r="B39" i="75"/>
</calcChain>
</file>

<file path=xl/sharedStrings.xml><?xml version="1.0" encoding="utf-8"?>
<sst xmlns="http://schemas.openxmlformats.org/spreadsheetml/2006/main" count="22" uniqueCount="22">
  <si>
    <t>50 y más</t>
  </si>
  <si>
    <t>Rep. Dominicana</t>
  </si>
  <si>
    <t>China</t>
  </si>
  <si>
    <t>Venezuela</t>
  </si>
  <si>
    <t>Nicaragua</t>
  </si>
  <si>
    <t>Colombia</t>
  </si>
  <si>
    <t>Panamá</t>
  </si>
  <si>
    <t xml:space="preserve">Menos de 20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</si>
  <si>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</si>
  <si>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</si>
  <si>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</si>
  <si>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</si>
  <si>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</si>
  <si>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</si>
  <si>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>NOTA: Se excluyen los porcentajes de nacimientos que corresponden a país de nacionalidad de la madre no especificada o no declarada.</t>
  </si>
  <si>
    <t>edad no especificada</t>
  </si>
  <si>
    <t>Extranjero no especificado</t>
  </si>
  <si>
    <t>No especificado o no declarado</t>
  </si>
  <si>
    <t>Total de extranjeros</t>
  </si>
  <si>
    <t>NOTA: Excluye el grupo de edad no especificada.</t>
  </si>
  <si>
    <t>total de nacimientos 2021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</si>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</sst>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/>
    <xf numFmtId="0" fontId="0" fillId="0" borderId="0" xfId="0" applyBorder="1"/>
    <xf numFmtId="3" fontId="4" fillId="0" borderId="0" xfId="1" applyNumberFormat="1" applyFont="1" applyFill="1" applyBorder="1"/>
    <xf numFmtId="0" fontId="5" fillId="0" borderId="0" xfId="0" applyFont="1"/>
    <xf numFmtId="1" fontId="5" fillId="0" borderId="0" xfId="0" applyNumberFormat="1" applyFont="1"/>
    <xf numFmtId="166" fontId="4" fillId="0" borderId="0" xfId="1" applyNumberFormat="1" applyFont="1" applyFill="1" applyBorder="1"/>
    <xf numFmtId="166" fontId="2" fillId="0" borderId="0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0" fillId="0" borderId="0" xfId="0" applyAlignment="1">
      <alignment horizontal="right"/>
    </xf>
  </cellXfs>
  <cellStyles count="2">
    <cellStyle name="Normal" xfId="0" builtinId="0"/>
    <cellStyle name="Normal_BoletínCuadros13a19 2" xfId="1"/>
  </cellStyles>
  <dxfs count="0"/>
  <tableStyles count="0" defaultTableStyle="TableStyleMedium2" defaultPivotStyle="PivotStyleLight16"/>
  <colors>
    <mruColors>
      <color rgb="FF918F8F"/>
      <color rgb="FFC6C4C4"/>
      <color rgb="FF545454"/>
      <color rgb="FF343434"/>
      <color rgb="FFAAA8A8"/>
      <color rgb="FF9999FF"/>
      <color rgb="FF33CCCC"/>
      <color rgb="FFCCEC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PA" sz="18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 algn="ctr">
              <a:defRPr lang="es-PA"/>
            </a:pPr>
            <a:r>
              <a:rPr lang="en-US" sz="1200"/>
              <a:t>DE LA MADRE: AÑO 2021</a:t>
            </a:r>
          </a:p>
        </c:rich>
      </c:tx>
      <c:layout>
        <c:manualLayout>
          <c:xMode val="edge"/>
          <c:yMode val="edge"/>
          <c:x val="0.23931801908484907"/>
          <c:y val="2.1215860407256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PA" sz="18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rgbClr val="CCECFF"/>
        </a:solidFill>
        <a:ln w="3175" cap="flat" cmpd="sng" algn="ctr">
          <a:solidFill>
            <a:schemeClr val="tx1"/>
          </a:solidFill>
          <a:prstDash val="solid"/>
          <a:round/>
        </a:ln>
        <a:effectLst/>
        <a:sp3d contourW="3175">
          <a:contourClr>
            <a:schemeClr val="tx1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661205295035261"/>
          <c:y val="0.17510170968164801"/>
          <c:w val="0.75572898330507565"/>
          <c:h val="0.6805764960052775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'Grafica 5 y 6 sin relleno'!$E$1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498508705907837E-3"/>
                  <c:y val="-8.9963013534345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295549958018471E-2"/>
                      <c:h val="3.491755221543671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096322737439113E-2"/>
                  <c:y val="-5.1729533808273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63496565448211E-3"/>
                  <c:y val="-1.1639184071812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785894206549108E-2"/>
                      <c:h val="3.491755221543671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5043847701506839E-3"/>
                  <c:y val="-5.3134358205224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465155331654077E-2"/>
                      <c:h val="3.233106686614510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1.0738279881261694E-2"/>
                  <c:y val="-7.7594560478748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0685370224083761E-3"/>
                  <c:y val="-9.9801592230115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970935573267109E-3"/>
                  <c:y val="-6.2832765633784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96862452765889E-2"/>
                      <c:h val="4.9583100416481229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5.9412975205751627E-3"/>
                  <c:y val="-8.4593142901311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66874114715054E-2"/>
                      <c:h val="3.5056459841814429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5 y 6 sin relleno'!$D$2:$D$9</c:f>
              <c:strCache>
                <c:ptCount val="8"/>
                <c:pt idx="0">
                  <c:v>Menos de 20 </c:v>
                </c:pt>
                <c:pt idx="1">
                  <c:v>20 a 24 </c:v>
                </c:pt>
                <c:pt idx="2">
                  <c:v>25 a 29 </c:v>
                </c:pt>
                <c:pt idx="3">
                  <c:v>30 a 34 </c:v>
                </c:pt>
                <c:pt idx="4">
                  <c:v>35 a 39 </c:v>
                </c:pt>
                <c:pt idx="5">
                  <c:v>40 a 44 </c:v>
                </c:pt>
                <c:pt idx="6">
                  <c:v>45 a 49 </c:v>
                </c:pt>
                <c:pt idx="7">
                  <c:v>50 y más</c:v>
                </c:pt>
              </c:strCache>
            </c:strRef>
          </c:cat>
          <c:val>
            <c:numRef>
              <c:f>'Grafica 5 y 6 sin relleno'!$E$2:$E$9</c:f>
              <c:numCache>
                <c:formatCode>#,##0</c:formatCode>
                <c:ptCount val="8"/>
                <c:pt idx="0">
                  <c:v>9592</c:v>
                </c:pt>
                <c:pt idx="1">
                  <c:v>18790</c:v>
                </c:pt>
                <c:pt idx="2">
                  <c:v>16478</c:v>
                </c:pt>
                <c:pt idx="3">
                  <c:v>12443</c:v>
                </c:pt>
                <c:pt idx="4">
                  <c:v>6950</c:v>
                </c:pt>
                <c:pt idx="5">
                  <c:v>1859</c:v>
                </c:pt>
                <c:pt idx="6">
                  <c:v>118</c:v>
                </c:pt>
                <c:pt idx="7">
                  <c:v>15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gapDepth val="238"/>
        <c:shape val="cylinder"/>
        <c:axId val="313153304"/>
        <c:axId val="313150560"/>
        <c:axId val="0"/>
      </c:bar3DChart>
      <c:catAx>
        <c:axId val="31315330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4.5233608504818591E-2"/>
              <c:y val="0.14198989814876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13150560"/>
        <c:crosses val="autoZero"/>
        <c:auto val="1"/>
        <c:lblAlgn val="ctr"/>
        <c:lblOffset val="100"/>
        <c:noMultiLvlLbl val="0"/>
      </c:catAx>
      <c:valAx>
        <c:axId val="313150560"/>
        <c:scaling>
          <c:orientation val="minMax"/>
          <c:max val="2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ES" b="0"/>
                  <a:t>Nacimientos vivos</a:t>
                </a:r>
              </a:p>
            </c:rich>
          </c:tx>
          <c:layout>
            <c:manualLayout>
              <c:xMode val="edge"/>
              <c:yMode val="edge"/>
              <c:x val="0.41326216773238927"/>
              <c:y val="0.93997989465876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13153304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44693512410045E-2"/>
          <c:y val="0.14893844709848153"/>
          <c:w val="0.88962912244665071"/>
          <c:h val="0.79234973535462794"/>
        </c:manualLayout>
      </c:layout>
      <c:ofPieChart>
        <c:ofPieType val="pie"/>
        <c:varyColors val="1"/>
        <c:ser>
          <c:idx val="0"/>
          <c:order val="0"/>
          <c:spPr>
            <a:ln w="9525"/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00B050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33CCCC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CCECFF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00B0F0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9999FF"/>
              </a:solidFill>
              <a:ln w="9525"/>
              <a:effectLst>
                <a:softEdge rad="63500"/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dLbl>
              <c:idx val="1"/>
              <c:layout>
                <c:manualLayout>
                  <c:x val="-7.5338422595523716E-2"/>
                  <c:y val="-8.29806890303361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242800494919073E-3"/>
                  <c:y val="-0.1403373724554963"/>
                </c:manualLayout>
              </c:layout>
              <c:tx>
                <c:rich>
                  <a:bodyPr/>
                  <a:lstStyle/>
                  <a:p>
                    <a:fld id="{EB96C878-E42A-4A42-B7C5-A48D9842379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1.3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3021374234192773"/>
                  <c:y val="-9.9101097326671245E-2"/>
                </c:manualLayout>
              </c:layout>
              <c:tx>
                <c:rich>
                  <a:bodyPr/>
                  <a:lstStyle/>
                  <a:p>
                    <a:fld id="{4D564B8C-A522-4112-B17B-92D27D49068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r>
                      <a:rPr lang="en-US"/>
                      <a:t>1.5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2428551894799682"/>
                  <c:y val="0.131314923662711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313666636651359"/>
                  <c:y val="0.122041810013461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21771103262664E-2"/>
                  <c:y val="-7.75562345863167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B219553-7856-4672-A815-3D8E8B9BA4E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7.2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 5 y 6 sin relleno'!$A$38:$A$44</c:f>
              <c:strCache>
                <c:ptCount val="7"/>
                <c:pt idx="0">
                  <c:v>Rep. Dominicana</c:v>
                </c:pt>
                <c:pt idx="1">
                  <c:v>China</c:v>
                </c:pt>
                <c:pt idx="2">
                  <c:v>Otros Países</c:v>
                </c:pt>
                <c:pt idx="3">
                  <c:v>Nicaragua</c:v>
                </c:pt>
                <c:pt idx="4">
                  <c:v>Colombia</c:v>
                </c:pt>
                <c:pt idx="5">
                  <c:v>Venezuela</c:v>
                </c:pt>
                <c:pt idx="6">
                  <c:v>Panamá</c:v>
                </c:pt>
              </c:strCache>
            </c:strRef>
          </c:cat>
          <c:val>
            <c:numRef>
              <c:f>'Grafica 5 y 6 sin relleno'!$B$38:$B$44</c:f>
              <c:numCache>
                <c:formatCode>0.0</c:formatCode>
                <c:ptCount val="7"/>
                <c:pt idx="0">
                  <c:v>0.26928631604284509</c:v>
                </c:pt>
                <c:pt idx="1">
                  <c:v>0.41972559874834514</c:v>
                </c:pt>
                <c:pt idx="2">
                  <c:v>1.2937778312673005</c:v>
                </c:pt>
                <c:pt idx="3">
                  <c:v>1.4111204717775905</c:v>
                </c:pt>
                <c:pt idx="4">
                  <c:v>1.5224455409796607</c:v>
                </c:pt>
                <c:pt idx="5">
                  <c:v>2.1828739920568059</c:v>
                </c:pt>
                <c:pt idx="6">
                  <c:v>92.798471536887718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32"/>
        <c:splitType val="percent"/>
        <c:splitPos val="10"/>
        <c:secondPieSize val="153"/>
        <c:serLines>
          <c:spPr>
            <a:ln w="9525"/>
          </c:spPr>
        </c:serLines>
      </c:ofPieChart>
      <c:spPr>
        <a:solidFill>
          <a:schemeClr val="bg1"/>
        </a:solidFill>
      </c:spPr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704849</xdr:colOff>
      <xdr:row>30</xdr:row>
      <xdr:rowOff>142875</xdr:rowOff>
    </xdr:to>
    <xdr:graphicFrame macro="">
      <xdr:nvGraphicFramePr>
        <xdr:cNvPr id="2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704850</xdr:colOff>
      <xdr:row>62</xdr:row>
      <xdr:rowOff>146685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485775</xdr:colOff>
      <xdr:row>56</xdr:row>
      <xdr:rowOff>114300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419600" y="922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0.13043</cdr:x>
      <cdr:y>0.06347</cdr:y>
    </cdr:from>
    <cdr:to>
      <cdr:x>0.8665</cdr:x>
      <cdr:y>0.16822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71514" y="323435"/>
          <a:ext cx="5482655" cy="5338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latin typeface="Arial" pitchFamily="34" charset="0"/>
              <a:cs typeface="Arial" pitchFamily="34" charset="0"/>
            </a:rPr>
            <a:t>PORCENTAJE DE NACIMIENTOS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VIVOS EN LA REPÚBLICA, POR PAÍS                                                                        DE NACIONALIDAD DE LA MADRE: AÑO 2021</a:t>
          </a:r>
          <a:endParaRPr lang="es-E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zoomScaleSheetLayoutView="100" workbookViewId="0">
      <selection activeCell="N14" sqref="N14"/>
    </sheetView>
  </sheetViews>
  <sheetFormatPr baseColWidth="10" defaultRowHeight="12.75" customHeight="1" x14ac:dyDescent="0.25"/>
  <cols>
    <col min="1" max="1" width="16.140625" customWidth="1"/>
    <col min="2" max="2" width="10.7109375" customWidth="1"/>
    <col min="3" max="3" width="8.140625" customWidth="1"/>
    <col min="4" max="4" width="13.28515625" customWidth="1"/>
    <col min="5" max="10" width="10.7109375" customWidth="1"/>
  </cols>
  <sheetData>
    <row r="1" spans="2:11" ht="12.75" customHeight="1" x14ac:dyDescent="0.25">
      <c r="E1">
        <v>2021</v>
      </c>
    </row>
    <row r="2" spans="2:11" ht="12.75" customHeight="1" x14ac:dyDescent="0.25">
      <c r="B2" s="2"/>
      <c r="D2" t="s">
        <v>7</v>
      </c>
      <c r="E2" s="2">
        <v>9592</v>
      </c>
    </row>
    <row r="3" spans="2:11" ht="12.75" customHeight="1" x14ac:dyDescent="0.25">
      <c r="B3" s="2"/>
      <c r="D3" t="s">
        <v>8</v>
      </c>
      <c r="E3" s="2">
        <v>18790</v>
      </c>
    </row>
    <row r="4" spans="2:11" ht="12.75" customHeight="1" x14ac:dyDescent="0.25">
      <c r="B4" s="2"/>
      <c r="D4" t="s">
        <v>9</v>
      </c>
      <c r="E4" s="2">
        <v>16478</v>
      </c>
    </row>
    <row r="5" spans="2:11" ht="12.75" customHeight="1" x14ac:dyDescent="0.25">
      <c r="B5" s="2"/>
      <c r="D5" t="s">
        <v>10</v>
      </c>
      <c r="E5" s="2">
        <v>12443</v>
      </c>
    </row>
    <row r="6" spans="2:11" ht="12.75" customHeight="1" x14ac:dyDescent="0.25">
      <c r="B6" s="2"/>
      <c r="D6" t="s">
        <v>11</v>
      </c>
      <c r="E6" s="2">
        <v>6950</v>
      </c>
    </row>
    <row r="7" spans="2:11" ht="12.75" customHeight="1" x14ac:dyDescent="0.25">
      <c r="B7" s="2"/>
      <c r="D7" t="s">
        <v>12</v>
      </c>
      <c r="E7" s="2">
        <v>1859</v>
      </c>
    </row>
    <row r="8" spans="2:11" ht="12.75" customHeight="1" x14ac:dyDescent="0.25">
      <c r="B8" s="2"/>
      <c r="D8" t="s">
        <v>13</v>
      </c>
      <c r="E8" s="2">
        <v>118</v>
      </c>
    </row>
    <row r="9" spans="2:11" ht="12.75" customHeight="1" x14ac:dyDescent="0.25">
      <c r="B9" s="2"/>
      <c r="D9" t="s">
        <v>0</v>
      </c>
      <c r="E9" s="2">
        <v>15</v>
      </c>
    </row>
    <row r="10" spans="2:11" ht="12.75" customHeight="1" x14ac:dyDescent="0.25">
      <c r="B10" s="2"/>
    </row>
    <row r="11" spans="2:11" ht="12.75" customHeight="1" x14ac:dyDescent="0.25">
      <c r="B11" s="2"/>
      <c r="E11" s="2">
        <f>SUM(E2:E10)</f>
        <v>66245</v>
      </c>
      <c r="F11" s="2"/>
    </row>
    <row r="12" spans="2:11" ht="12.75" customHeight="1" x14ac:dyDescent="0.25">
      <c r="B12" s="2"/>
      <c r="C12" s="17" t="s">
        <v>15</v>
      </c>
      <c r="D12" s="17"/>
      <c r="E12" s="2">
        <v>253</v>
      </c>
    </row>
    <row r="13" spans="2:11" ht="12.75" customHeight="1" x14ac:dyDescent="0.25">
      <c r="B13" s="2"/>
      <c r="E13" s="2">
        <f>SUM(E11:E12)</f>
        <v>66498</v>
      </c>
      <c r="F13" s="2"/>
      <c r="K13" s="3"/>
    </row>
    <row r="14" spans="2:11" ht="12.75" customHeight="1" x14ac:dyDescent="0.25">
      <c r="B14" s="2"/>
    </row>
    <row r="25" spans="1:1" ht="12.75" customHeight="1" x14ac:dyDescent="0.25">
      <c r="A25" s="1"/>
    </row>
    <row r="32" spans="1:1" s="7" customFormat="1" ht="16.149999999999999" customHeight="1" x14ac:dyDescent="0.25">
      <c r="A32" s="6" t="s">
        <v>19</v>
      </c>
    </row>
    <row r="36" spans="1:7" ht="12.75" customHeight="1" x14ac:dyDescent="0.25">
      <c r="A36" s="17" t="s">
        <v>20</v>
      </c>
      <c r="B36" s="17"/>
      <c r="C36" s="17"/>
      <c r="D36" s="5">
        <f>SUM(C38:C44,C48)</f>
        <v>66472</v>
      </c>
    </row>
    <row r="37" spans="1:7" ht="12.75" customHeight="1" x14ac:dyDescent="0.25">
      <c r="F37" s="8"/>
      <c r="G37" s="3"/>
    </row>
    <row r="38" spans="1:7" ht="12.75" customHeight="1" x14ac:dyDescent="0.25">
      <c r="A38" t="s">
        <v>1</v>
      </c>
      <c r="B38" s="3">
        <f>C38/$D$36*100</f>
        <v>0.26928631604284509</v>
      </c>
      <c r="C38">
        <v>179</v>
      </c>
      <c r="D38" s="11"/>
      <c r="F38" s="8"/>
    </row>
    <row r="39" spans="1:7" ht="12.75" customHeight="1" x14ac:dyDescent="0.25">
      <c r="A39" t="s">
        <v>2</v>
      </c>
      <c r="B39" s="3">
        <f t="shared" ref="B39:B44" si="0">C39/$D$36*100</f>
        <v>0.41972559874834514</v>
      </c>
      <c r="C39">
        <v>279</v>
      </c>
      <c r="D39" s="11"/>
      <c r="F39" s="8"/>
    </row>
    <row r="40" spans="1:7" ht="12.75" customHeight="1" x14ac:dyDescent="0.25">
      <c r="A40" t="s">
        <v>21</v>
      </c>
      <c r="B40" s="3">
        <f t="shared" si="0"/>
        <v>1.2937778312673005</v>
      </c>
      <c r="C40">
        <v>860</v>
      </c>
      <c r="D40" s="11"/>
      <c r="F40" s="3"/>
    </row>
    <row r="41" spans="1:7" ht="12.75" customHeight="1" x14ac:dyDescent="0.25">
      <c r="A41" t="s">
        <v>4</v>
      </c>
      <c r="B41" s="3">
        <f t="shared" si="0"/>
        <v>1.4111204717775905</v>
      </c>
      <c r="C41">
        <v>938</v>
      </c>
      <c r="D41" s="11"/>
      <c r="F41" s="8"/>
    </row>
    <row r="42" spans="1:7" ht="12.75" customHeight="1" x14ac:dyDescent="0.25">
      <c r="A42" t="s">
        <v>5</v>
      </c>
      <c r="B42" s="3">
        <f>C42/$D$36*100</f>
        <v>1.5224455409796607</v>
      </c>
      <c r="C42">
        <v>1012</v>
      </c>
      <c r="D42" s="11"/>
      <c r="F42" s="8"/>
    </row>
    <row r="43" spans="1:7" ht="12.75" customHeight="1" x14ac:dyDescent="0.25">
      <c r="A43" t="s">
        <v>3</v>
      </c>
      <c r="B43" s="3">
        <f t="shared" si="0"/>
        <v>2.1828739920568059</v>
      </c>
      <c r="C43">
        <v>1451</v>
      </c>
      <c r="D43" s="11"/>
      <c r="F43" s="8"/>
    </row>
    <row r="44" spans="1:7" ht="12.75" customHeight="1" x14ac:dyDescent="0.25">
      <c r="A44" t="s">
        <v>6</v>
      </c>
      <c r="B44" s="3">
        <f t="shared" si="0"/>
        <v>92.798471536887718</v>
      </c>
      <c r="C44">
        <v>61685</v>
      </c>
      <c r="D44" s="12"/>
      <c r="F44" s="3"/>
    </row>
    <row r="45" spans="1:7" ht="12.75" customHeight="1" x14ac:dyDescent="0.25">
      <c r="B45" s="3"/>
      <c r="D45" s="4"/>
      <c r="F45" s="3"/>
    </row>
    <row r="46" spans="1:7" ht="12.75" customHeight="1" x14ac:dyDescent="0.25">
      <c r="A46" s="15" t="s">
        <v>16</v>
      </c>
      <c r="B46" s="16">
        <f>C46/$D$36*100</f>
        <v>3.9114213503430015E-2</v>
      </c>
      <c r="C46" s="15">
        <v>26</v>
      </c>
    </row>
    <row r="47" spans="1:7" ht="12.75" customHeight="1" x14ac:dyDescent="0.25">
      <c r="A47" t="s">
        <v>18</v>
      </c>
      <c r="B47" s="3">
        <f>C47/$D$36*100</f>
        <v>7.0992297508725475</v>
      </c>
      <c r="C47">
        <f>SUM(C38:C43)</f>
        <v>4719</v>
      </c>
    </row>
    <row r="48" spans="1:7" ht="12.75" customHeight="1" x14ac:dyDescent="0.25">
      <c r="A48" t="s">
        <v>17</v>
      </c>
      <c r="B48" s="3">
        <f>C48/$D$36*100</f>
        <v>0.10229871223974003</v>
      </c>
      <c r="C48">
        <v>68</v>
      </c>
    </row>
    <row r="51" spans="1:5" ht="12.75" customHeight="1" x14ac:dyDescent="0.25">
      <c r="B51" s="14">
        <f>1.6+2.3+0.3+0.5+1.5+1.5</f>
        <v>7.7</v>
      </c>
    </row>
    <row r="52" spans="1:5" ht="12.75" customHeight="1" x14ac:dyDescent="0.25">
      <c r="A52" s="9"/>
      <c r="B52" s="10"/>
      <c r="C52" s="9"/>
      <c r="E52">
        <f>92.3+7.6</f>
        <v>99.899999999999991</v>
      </c>
    </row>
    <row r="53" spans="1:5" ht="12.75" customHeight="1" x14ac:dyDescent="0.25">
      <c r="A53" s="9"/>
      <c r="B53" s="10"/>
      <c r="C53" s="9"/>
    </row>
    <row r="54" spans="1:5" ht="12.75" customHeight="1" x14ac:dyDescent="0.25">
      <c r="A54" s="9"/>
      <c r="B54" s="10"/>
      <c r="C54" s="9"/>
    </row>
    <row r="55" spans="1:5" ht="12.75" customHeight="1" x14ac:dyDescent="0.25">
      <c r="A55" s="9"/>
      <c r="B55" s="13"/>
      <c r="C55" s="9"/>
    </row>
    <row r="56" spans="1:5" ht="12.75" customHeight="1" x14ac:dyDescent="0.25">
      <c r="A56" s="9"/>
      <c r="B56" s="13">
        <f>1.6+2.3+0.3+0.5+1.4+1.5</f>
        <v>7.6</v>
      </c>
      <c r="C56" s="9"/>
    </row>
    <row r="57" spans="1:5" ht="12.75" customHeight="1" x14ac:dyDescent="0.25">
      <c r="A57" s="9"/>
      <c r="B57" s="10"/>
      <c r="C57" s="9"/>
    </row>
    <row r="58" spans="1:5" ht="12.75" customHeight="1" x14ac:dyDescent="0.25">
      <c r="A58" s="9"/>
      <c r="B58" s="9"/>
      <c r="C58" s="9"/>
    </row>
    <row r="64" spans="1:5" s="7" customFormat="1" ht="17.45" customHeight="1" x14ac:dyDescent="0.25">
      <c r="A64" s="6" t="s">
        <v>14</v>
      </c>
    </row>
  </sheetData>
  <mergeCells count="2">
    <mergeCell ref="C12:D12"/>
    <mergeCell ref="A36:C36"/>
  </mergeCells>
  <printOptions horizontalCentered="1"/>
  <pageMargins left="0.74803149606299213" right="0.74803149606299213" top="0.98425196850393704" bottom="0.98425196850393704" header="0" footer="0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5 y 6 sin relleno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RODRIGUEZ</dc:creator>
  <cp:lastModifiedBy>SUYANI VIVERO</cp:lastModifiedBy>
  <cp:lastPrinted>2022-10-13T13:27:41Z</cp:lastPrinted>
  <dcterms:created xsi:type="dcterms:W3CDTF">2016-08-22T21:03:40Z</dcterms:created>
  <dcterms:modified xsi:type="dcterms:W3CDTF">2022-11-16T19:03:33Z</dcterms:modified>
</cp:coreProperties>
</file>